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3875" windowHeight="7995" activeTab="0"/>
  </bookViews>
  <sheets>
    <sheet name="新掛金計算式" sheetId="1" r:id="rId1"/>
  </sheets>
  <definedNames/>
  <calcPr fullCalcOnLoad="1"/>
</workbook>
</file>

<file path=xl/sharedStrings.xml><?xml version="1.0" encoding="utf-8"?>
<sst xmlns="http://schemas.openxmlformats.org/spreadsheetml/2006/main" count="35" uniqueCount="25">
  <si>
    <t>＝</t>
  </si>
  <si>
    <t>―</t>
  </si>
  <si>
    <t>　　　（２）事務費算出方法（事務費：2／1000）</t>
  </si>
  <si>
    <t>［手順①］事務費【2／1000】の算出方法（Ｅ欄を算出するための計算）</t>
  </si>
  <si>
    <t>　×　30／1000</t>
  </si>
  <si>
    <t>　　　（１）掛金額算出方法《掛金率：30／1000　(事業主分：16／1000（2／1000の事務費を含む）・従事者分：14／1000)　》</t>
  </si>
  <si>
    <t>　×　2／30</t>
  </si>
  <si>
    <t>［手順②］事業主分掛金額【14／1000】の算出方法（Ｆ欄を算出するための計算）</t>
  </si>
  <si>
    <t>　×　 16／30</t>
  </si>
  <si>
    <t xml:space="preserve">   新掛金率（30/1000）による掛金額の算出方法について(例）</t>
  </si>
  <si>
    <r>
      <t>　　　　（2）事務費算出方法についても、</t>
    </r>
    <r>
      <rPr>
        <b/>
        <sz val="11"/>
        <rFont val="HG丸ｺﾞｼｯｸM-PRO"/>
        <family val="3"/>
      </rPr>
      <t>手順①、手順②</t>
    </r>
    <r>
      <rPr>
        <sz val="11"/>
        <rFont val="HG丸ｺﾞｼｯｸM-PRO"/>
        <family val="3"/>
      </rPr>
      <t>の順番で計算を行ってください。</t>
    </r>
  </si>
  <si>
    <r>
      <t xml:space="preserve">       ※まず始めに</t>
    </r>
    <r>
      <rPr>
        <b/>
        <sz val="11"/>
        <rFont val="HG丸ｺﾞｼｯｸM-PRO"/>
        <family val="3"/>
      </rPr>
      <t>本俸月額をＡの欄</t>
    </r>
    <r>
      <rPr>
        <sz val="11"/>
        <rFont val="HG丸ｺﾞｼｯｸM-PRO"/>
        <family val="3"/>
      </rPr>
      <t>に入れてから計算を進めて下さい。</t>
    </r>
  </si>
  <si>
    <t>　　　　【注意事項】※計算で出る小数点以下は切捨てとなります。</t>
  </si>
  <si>
    <r>
      <t>　　　　従いまして</t>
    </r>
    <r>
      <rPr>
        <sz val="13"/>
        <rFont val="HG丸ｺﾞｼｯｸM-PRO"/>
        <family val="3"/>
      </rPr>
      <t>、</t>
    </r>
    <r>
      <rPr>
        <b/>
        <sz val="13"/>
        <rFont val="HG丸ｺﾞｼｯｸM-PRO"/>
        <family val="3"/>
      </rPr>
      <t>掛金額　Ｂ</t>
    </r>
    <r>
      <rPr>
        <sz val="13"/>
        <rFont val="HG丸ｺﾞｼｯｸM-PRO"/>
        <family val="3"/>
      </rPr>
      <t>は</t>
    </r>
    <r>
      <rPr>
        <b/>
        <sz val="13"/>
        <rFont val="HG丸ｺﾞｼｯｸM-PRO"/>
        <family val="3"/>
      </rPr>
      <t>【Ｂ＝Ｄ＋Ｅ＋Ｆ】と</t>
    </r>
    <r>
      <rPr>
        <sz val="13"/>
        <rFont val="HG丸ｺﾞｼｯｸM-PRO"/>
        <family val="3"/>
      </rPr>
      <t>なり、</t>
    </r>
    <r>
      <rPr>
        <b/>
        <sz val="13"/>
        <rFont val="HG丸ｺﾞｼｯｸM-PRO"/>
        <family val="3"/>
      </rPr>
      <t>事業主分掛金合計額　Ｃ</t>
    </r>
    <r>
      <rPr>
        <sz val="13"/>
        <rFont val="HG丸ｺﾞｼｯｸM-PRO"/>
        <family val="3"/>
      </rPr>
      <t>は</t>
    </r>
    <r>
      <rPr>
        <b/>
        <sz val="13"/>
        <rFont val="HG丸ｺﾞｼｯｸM-PRO"/>
        <family val="3"/>
      </rPr>
      <t>【Ｃ＝Ｅ＋Ｆ】</t>
    </r>
    <r>
      <rPr>
        <sz val="13"/>
        <rFont val="HG丸ｺﾞｼｯｸM-PRO"/>
        <family val="3"/>
      </rPr>
      <t>となります。</t>
    </r>
  </si>
  <si>
    <r>
      <t>［手順①］</t>
    </r>
    <r>
      <rPr>
        <b/>
        <sz val="11"/>
        <color indexed="30"/>
        <rFont val="HG丸ｺﾞｼｯｸM-PRO"/>
        <family val="3"/>
      </rPr>
      <t>掛金額【30／1000】</t>
    </r>
    <r>
      <rPr>
        <sz val="11"/>
        <rFont val="HG丸ｺﾞｼｯｸM-PRO"/>
        <family val="3"/>
      </rPr>
      <t>の算出方法（Ｂ欄を算出するための計算）</t>
    </r>
  </si>
  <si>
    <r>
      <t>［手順②］</t>
    </r>
    <r>
      <rPr>
        <b/>
        <sz val="11"/>
        <color indexed="30"/>
        <rFont val="HG丸ｺﾞｼｯｸM-PRO"/>
        <family val="3"/>
      </rPr>
      <t>事業主分掛金額【16／1000】</t>
    </r>
    <r>
      <rPr>
        <sz val="11"/>
        <rFont val="HG丸ｺﾞｼｯｸM-PRO"/>
        <family val="3"/>
      </rPr>
      <t>の算出方法（Ｃ欄を算出するための計算）</t>
    </r>
  </si>
  <si>
    <r>
      <t>［手順③］</t>
    </r>
    <r>
      <rPr>
        <b/>
        <sz val="11"/>
        <color indexed="30"/>
        <rFont val="HG丸ｺﾞｼｯｸM-PRO"/>
        <family val="3"/>
      </rPr>
      <t>従事者分掛金額【14／1000】</t>
    </r>
    <r>
      <rPr>
        <sz val="11"/>
        <rFont val="HG丸ｺﾞｼｯｸM-PRO"/>
        <family val="3"/>
      </rPr>
      <t>の算出方法（Ｄ欄を算出するための計算）</t>
    </r>
  </si>
  <si>
    <r>
      <t>　　　　（１）掛金額算出の際は、</t>
    </r>
    <r>
      <rPr>
        <b/>
        <sz val="11"/>
        <color indexed="10"/>
        <rFont val="HG丸ｺﾞｼｯｸM-PRO"/>
        <family val="3"/>
      </rPr>
      <t>必ず手順①、手順②、手順③の順番で計算</t>
    </r>
    <r>
      <rPr>
        <sz val="11"/>
        <rFont val="HG丸ｺﾞｼｯｸM-PRO"/>
        <family val="3"/>
      </rPr>
      <t>を行ってください。</t>
    </r>
  </si>
  <si>
    <t>掛金額（B）</t>
  </si>
  <si>
    <t>掛金額（B）</t>
  </si>
  <si>
    <t>事業主分掛金合計額（C）</t>
  </si>
  <si>
    <t>従事者分掛金額（D）</t>
  </si>
  <si>
    <t>事務費（E）</t>
  </si>
  <si>
    <t>事業主分掛金額（F）</t>
  </si>
  <si>
    <t>本棒月額（A）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</si>
</sst>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HG丸ｺﾞｼｯｸM-PRO"/>
      <family val="3"/>
    </font>
    <font>
      <sz val="11"/>
      <name val="HG丸ｺﾞｼｯｸM-PRO"/>
      <family val="3"/>
    </font>
    <font>
      <b/>
      <sz val="18"/>
      <name val="HG丸ｺﾞｼｯｸM-PRO"/>
      <family val="3"/>
    </font>
    <font>
      <b/>
      <sz val="11"/>
      <name val="HG丸ｺﾞｼｯｸM-PRO"/>
      <family val="3"/>
    </font>
    <font>
      <b/>
      <sz val="13"/>
      <name val="HG丸ｺﾞｼｯｸM-PRO"/>
      <family val="3"/>
    </font>
    <font>
      <sz val="9"/>
      <name val="HG丸ｺﾞｼｯｸM-PRO"/>
      <family val="3"/>
    </font>
    <font>
      <sz val="13"/>
      <name val="HG丸ｺﾞｼｯｸM-PRO"/>
      <family val="3"/>
    </font>
    <font>
      <b/>
      <sz val="11"/>
      <color indexed="10"/>
      <name val="HG丸ｺﾞｼｯｸM-PRO"/>
      <family val="3"/>
    </font>
    <font>
      <b/>
      <sz val="11"/>
      <color indexed="30"/>
      <name val="HG丸ｺﾞｼｯｸM-PRO"/>
      <family val="3"/>
    </font>
    <font>
      <sz val="12"/>
      <name val="HG丸ｺﾞｼｯｸM-PRO"/>
      <family val="3"/>
    </font>
    <font>
      <b/>
      <sz val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3"/>
      <name val="HG丸ｺﾞｼｯｸM-PRO"/>
      <family val="3"/>
    </font>
    <font>
      <b/>
      <sz val="12"/>
      <color indexed="53"/>
      <name val="HG丸ｺﾞｼｯｸM-PRO"/>
      <family val="3"/>
    </font>
    <font>
      <b/>
      <sz val="9"/>
      <color indexed="53"/>
      <name val="HG丸ｺﾞｼｯｸM-PRO"/>
      <family val="3"/>
    </font>
    <font>
      <sz val="11"/>
      <color indexed="30"/>
      <name val="HG丸ｺﾞｼｯｸM-PRO"/>
      <family val="3"/>
    </font>
    <font>
      <b/>
      <sz val="11"/>
      <color indexed="17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HG丸ｺﾞｼｯｸM-PRO"/>
      <family val="3"/>
    </font>
    <font>
      <b/>
      <sz val="11"/>
      <color theme="9" tint="-0.24997000396251678"/>
      <name val="HG丸ｺﾞｼｯｸM-PRO"/>
      <family val="3"/>
    </font>
    <font>
      <b/>
      <sz val="12"/>
      <color theme="9" tint="-0.24997000396251678"/>
      <name val="HG丸ｺﾞｼｯｸM-PRO"/>
      <family val="3"/>
    </font>
    <font>
      <b/>
      <sz val="9"/>
      <color theme="9" tint="-0.24997000396251678"/>
      <name val="HG丸ｺﾞｼｯｸM-PRO"/>
      <family val="3"/>
    </font>
    <font>
      <b/>
      <sz val="11"/>
      <color rgb="FF0070C0"/>
      <name val="HG丸ｺﾞｼｯｸM-PRO"/>
      <family val="3"/>
    </font>
    <font>
      <sz val="11"/>
      <color rgb="FF0070C0"/>
      <name val="HG丸ｺﾞｼｯｸM-PRO"/>
      <family val="3"/>
    </font>
    <font>
      <b/>
      <sz val="11"/>
      <color rgb="FF00B050"/>
      <name val="HG丸ｺﾞｼｯｸM-PRO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66FF66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54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4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177" fontId="3" fillId="0" borderId="10" xfId="0" applyNumberFormat="1" applyFont="1" applyBorder="1" applyAlignment="1">
      <alignment vertical="center"/>
    </xf>
    <xf numFmtId="0" fontId="56" fillId="0" borderId="0" xfId="0" applyFont="1" applyAlignment="1">
      <alignment vertical="center"/>
    </xf>
    <xf numFmtId="177" fontId="11" fillId="0" borderId="10" xfId="0" applyNumberFormat="1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77" fontId="11" fillId="0" borderId="10" xfId="0" applyNumberFormat="1" applyFont="1" applyFill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178" fontId="58" fillId="0" borderId="10" xfId="0" applyNumberFormat="1" applyFont="1" applyFill="1" applyBorder="1" applyAlignment="1">
      <alignment vertical="center"/>
    </xf>
    <xf numFmtId="0" fontId="59" fillId="0" borderId="0" xfId="0" applyFont="1" applyFill="1" applyAlignment="1">
      <alignment horizontal="center" vertical="center"/>
    </xf>
    <xf numFmtId="177" fontId="58" fillId="0" borderId="10" xfId="0" applyNumberFormat="1" applyFont="1" applyFill="1" applyBorder="1" applyAlignment="1">
      <alignment vertical="center"/>
    </xf>
    <xf numFmtId="0" fontId="57" fillId="0" borderId="0" xfId="0" applyFont="1" applyAlignment="1">
      <alignment horizontal="center" vertical="center"/>
    </xf>
    <xf numFmtId="177" fontId="57" fillId="0" borderId="10" xfId="0" applyNumberFormat="1" applyFont="1" applyFill="1" applyBorder="1" applyAlignment="1">
      <alignment vertical="center"/>
    </xf>
    <xf numFmtId="0" fontId="6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61" fillId="0" borderId="0" xfId="0" applyFont="1" applyBorder="1" applyAlignment="1">
      <alignment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Alignment="1">
      <alignment vertical="center"/>
    </xf>
    <xf numFmtId="0" fontId="59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177" fontId="2" fillId="33" borderId="1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2</xdr:row>
      <xdr:rowOff>85725</xdr:rowOff>
    </xdr:from>
    <xdr:to>
      <xdr:col>7</xdr:col>
      <xdr:colOff>190500</xdr:colOff>
      <xdr:row>7</xdr:row>
      <xdr:rowOff>161925</xdr:rowOff>
    </xdr:to>
    <xdr:sp>
      <xdr:nvSpPr>
        <xdr:cNvPr id="1" name="正方形/長方形 1"/>
        <xdr:cNvSpPr>
          <a:spLocks/>
        </xdr:cNvSpPr>
      </xdr:nvSpPr>
      <xdr:spPr>
        <a:xfrm>
          <a:off x="619125" y="885825"/>
          <a:ext cx="7143750" cy="118110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4"/>
  <sheetViews>
    <sheetView showGridLines="0" tabSelected="1" zoomScaleSheetLayoutView="100" workbookViewId="0" topLeftCell="A1">
      <selection activeCell="C14" sqref="C14"/>
    </sheetView>
  </sheetViews>
  <sheetFormatPr defaultColWidth="9.00390625" defaultRowHeight="13.5"/>
  <cols>
    <col min="2" max="2" width="20.00390625" style="0" customWidth="1"/>
    <col min="3" max="3" width="13.50390625" style="0" customWidth="1"/>
    <col min="4" max="4" width="17.625" style="2" customWidth="1"/>
    <col min="5" max="5" width="3.25390625" style="0" customWidth="1"/>
    <col min="6" max="6" width="21.375" style="0" customWidth="1"/>
    <col min="7" max="7" width="14.625" style="0" customWidth="1"/>
    <col min="8" max="8" width="3.50390625" style="1" customWidth="1"/>
    <col min="9" max="9" width="16.125" style="0" customWidth="1"/>
    <col min="10" max="10" width="12.75390625" style="0" customWidth="1"/>
  </cols>
  <sheetData>
    <row r="2" spans="1:11" s="3" customFormat="1" ht="49.5" customHeight="1">
      <c r="A2" s="38" t="s">
        <v>9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4:8" s="3" customFormat="1" ht="15" customHeight="1">
      <c r="D3" s="4"/>
      <c r="H3" s="5"/>
    </row>
    <row r="4" spans="1:8" s="3" customFormat="1" ht="18" customHeight="1">
      <c r="A4" s="3" t="s">
        <v>17</v>
      </c>
      <c r="D4" s="4"/>
      <c r="H4" s="5"/>
    </row>
    <row r="5" spans="2:8" s="3" customFormat="1" ht="18" customHeight="1">
      <c r="B5" s="3" t="s">
        <v>11</v>
      </c>
      <c r="D5" s="4"/>
      <c r="H5" s="5"/>
    </row>
    <row r="6" spans="1:8" s="3" customFormat="1" ht="18" customHeight="1">
      <c r="A6" s="3" t="s">
        <v>10</v>
      </c>
      <c r="D6" s="4"/>
      <c r="H6" s="5"/>
    </row>
    <row r="7" spans="1:8" s="3" customFormat="1" ht="18" customHeight="1">
      <c r="A7" s="15" t="s">
        <v>12</v>
      </c>
      <c r="D7" s="4"/>
      <c r="H7" s="5"/>
    </row>
    <row r="8" spans="1:8" s="3" customFormat="1" ht="15" customHeight="1">
      <c r="A8" s="15"/>
      <c r="D8" s="4"/>
      <c r="H8" s="5"/>
    </row>
    <row r="9" spans="4:8" s="3" customFormat="1" ht="15" customHeight="1">
      <c r="D9" s="4"/>
      <c r="H9" s="5"/>
    </row>
    <row r="10" spans="1:10" s="25" customFormat="1" ht="15.75" customHeight="1">
      <c r="A10" s="39" t="s">
        <v>5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2:10" s="3" customFormat="1" ht="15.75" customHeight="1">
      <c r="B11" s="6"/>
      <c r="C11" s="6"/>
      <c r="D11" s="6"/>
      <c r="E11" s="6"/>
      <c r="F11" s="6"/>
      <c r="G11" s="6"/>
      <c r="H11" s="6"/>
      <c r="I11" s="6"/>
      <c r="J11" s="7"/>
    </row>
    <row r="12" spans="2:8" s="3" customFormat="1" ht="13.5">
      <c r="B12" s="3" t="s">
        <v>14</v>
      </c>
      <c r="D12" s="4"/>
      <c r="H12" s="5"/>
    </row>
    <row r="13" spans="3:8" s="3" customFormat="1" ht="14.25" thickBot="1">
      <c r="C13" s="8"/>
      <c r="D13" s="4"/>
      <c r="G13" s="8"/>
      <c r="H13" s="5"/>
    </row>
    <row r="14" spans="2:8" s="3" customFormat="1" ht="18" customHeight="1" thickBot="1">
      <c r="B14" s="33" t="s">
        <v>24</v>
      </c>
      <c r="C14" s="43">
        <v>0</v>
      </c>
      <c r="D14" s="8" t="s">
        <v>4</v>
      </c>
      <c r="E14" s="5" t="s">
        <v>0</v>
      </c>
      <c r="F14" s="19" t="s">
        <v>18</v>
      </c>
      <c r="G14" s="20">
        <f>ROUNDDOWN(C14*30/1000,0)</f>
        <v>0</v>
      </c>
      <c r="H14" s="5"/>
    </row>
    <row r="15" spans="2:8" s="3" customFormat="1" ht="13.5">
      <c r="B15" s="5"/>
      <c r="C15" s="9"/>
      <c r="D15" s="4"/>
      <c r="E15" s="5"/>
      <c r="F15" s="5"/>
      <c r="G15" s="9"/>
      <c r="H15" s="5"/>
    </row>
    <row r="16" spans="2:9" s="3" customFormat="1" ht="13.5">
      <c r="B16" s="41" t="s">
        <v>15</v>
      </c>
      <c r="C16" s="41"/>
      <c r="D16" s="41"/>
      <c r="E16" s="41"/>
      <c r="F16" s="41"/>
      <c r="G16" s="42"/>
      <c r="H16" s="42"/>
      <c r="I16" s="42"/>
    </row>
    <row r="17" spans="2:8" s="3" customFormat="1" ht="14.25" thickBot="1">
      <c r="B17" s="5"/>
      <c r="C17" s="8"/>
      <c r="D17" s="34"/>
      <c r="E17" s="5"/>
      <c r="F17" s="8"/>
      <c r="G17" s="8"/>
      <c r="H17" s="5"/>
    </row>
    <row r="18" spans="2:9" s="3" customFormat="1" ht="18.75" customHeight="1" thickBot="1">
      <c r="B18" s="5" t="s">
        <v>19</v>
      </c>
      <c r="C18" s="16">
        <f>G14</f>
        <v>0</v>
      </c>
      <c r="D18" s="8" t="s">
        <v>8</v>
      </c>
      <c r="E18" s="5" t="s">
        <v>0</v>
      </c>
      <c r="F18" s="21" t="s">
        <v>20</v>
      </c>
      <c r="G18" s="22">
        <f>ROUNDDOWN(C18*16/30,0)</f>
        <v>0</v>
      </c>
      <c r="H18" s="40"/>
      <c r="I18" s="41"/>
    </row>
    <row r="19" spans="2:8" s="3" customFormat="1" ht="13.5">
      <c r="B19" s="5"/>
      <c r="D19" s="4"/>
      <c r="E19" s="5"/>
      <c r="F19" s="5"/>
      <c r="H19" s="5"/>
    </row>
    <row r="20" spans="2:9" s="3" customFormat="1" ht="13.5">
      <c r="B20" s="41" t="s">
        <v>16</v>
      </c>
      <c r="C20" s="41"/>
      <c r="D20" s="41"/>
      <c r="E20" s="41"/>
      <c r="F20" s="41"/>
      <c r="G20" s="42"/>
      <c r="H20" s="42"/>
      <c r="I20" s="42"/>
    </row>
    <row r="21" spans="2:10" s="3" customFormat="1" ht="14.25" thickBot="1">
      <c r="B21" s="5"/>
      <c r="C21" s="8"/>
      <c r="D21" s="4"/>
      <c r="E21" s="5"/>
      <c r="F21" s="5"/>
      <c r="G21" s="8"/>
      <c r="H21" s="5"/>
      <c r="J21" s="8"/>
    </row>
    <row r="22" spans="2:10" s="3" customFormat="1" ht="18" customHeight="1" thickBot="1">
      <c r="B22" s="5" t="s">
        <v>19</v>
      </c>
      <c r="C22" s="18">
        <f>G14</f>
        <v>0</v>
      </c>
      <c r="D22" s="35" t="s">
        <v>1</v>
      </c>
      <c r="E22" s="36"/>
      <c r="F22" s="17" t="s">
        <v>20</v>
      </c>
      <c r="G22" s="16">
        <f>G18</f>
        <v>0</v>
      </c>
      <c r="H22" s="10" t="s">
        <v>0</v>
      </c>
      <c r="I22" s="31" t="s">
        <v>21</v>
      </c>
      <c r="J22" s="22">
        <f>C22-G22</f>
        <v>0</v>
      </c>
    </row>
    <row r="23" spans="2:10" s="3" customFormat="1" ht="30" customHeight="1">
      <c r="B23" s="4"/>
      <c r="C23" s="11"/>
      <c r="D23" s="4"/>
      <c r="E23" s="5"/>
      <c r="F23" s="12"/>
      <c r="G23" s="9"/>
      <c r="H23" s="10"/>
      <c r="I23" s="13"/>
      <c r="J23" s="9"/>
    </row>
    <row r="24" spans="1:10" s="30" customFormat="1" ht="13.5">
      <c r="A24" s="39" t="s">
        <v>2</v>
      </c>
      <c r="B24" s="39"/>
      <c r="C24" s="39"/>
      <c r="D24" s="39"/>
      <c r="E24" s="26"/>
      <c r="F24" s="26"/>
      <c r="G24" s="27"/>
      <c r="H24" s="28"/>
      <c r="I24" s="29"/>
      <c r="J24" s="27"/>
    </row>
    <row r="25" spans="2:10" s="3" customFormat="1" ht="15">
      <c r="B25" s="6"/>
      <c r="C25" s="6"/>
      <c r="D25" s="4"/>
      <c r="E25" s="5"/>
      <c r="F25" s="12"/>
      <c r="G25" s="9"/>
      <c r="H25" s="10"/>
      <c r="I25" s="13"/>
      <c r="J25" s="9"/>
    </row>
    <row r="26" spans="2:8" s="3" customFormat="1" ht="13.5">
      <c r="B26" s="41" t="s">
        <v>3</v>
      </c>
      <c r="C26" s="41"/>
      <c r="D26" s="41"/>
      <c r="E26" s="41"/>
      <c r="F26" s="41"/>
      <c r="H26" s="5"/>
    </row>
    <row r="27" spans="2:8" s="3" customFormat="1" ht="14.25" thickBot="1">
      <c r="B27" s="5"/>
      <c r="C27" s="8"/>
      <c r="D27" s="4"/>
      <c r="E27" s="5"/>
      <c r="F27" s="5"/>
      <c r="G27" s="8"/>
      <c r="H27" s="5"/>
    </row>
    <row r="28" spans="2:8" s="3" customFormat="1" ht="18" customHeight="1" thickBot="1">
      <c r="B28" s="5" t="s">
        <v>19</v>
      </c>
      <c r="C28" s="14">
        <f>G14</f>
        <v>0</v>
      </c>
      <c r="D28" s="8" t="s">
        <v>6</v>
      </c>
      <c r="E28" s="5" t="s">
        <v>0</v>
      </c>
      <c r="F28" s="23" t="s">
        <v>22</v>
      </c>
      <c r="G28" s="24">
        <f>ROUNDDOWN(C28*2/30,0)</f>
        <v>0</v>
      </c>
      <c r="H28" s="5"/>
    </row>
    <row r="29" spans="2:8" s="3" customFormat="1" ht="13.5">
      <c r="B29" s="5"/>
      <c r="C29" s="9"/>
      <c r="D29" s="5"/>
      <c r="E29" s="5"/>
      <c r="F29" s="5"/>
      <c r="G29" s="9"/>
      <c r="H29" s="5"/>
    </row>
    <row r="30" spans="2:11" s="3" customFormat="1" ht="13.5">
      <c r="B30" s="41" t="s">
        <v>7</v>
      </c>
      <c r="C30" s="41"/>
      <c r="D30" s="41"/>
      <c r="E30" s="41"/>
      <c r="F30" s="41"/>
      <c r="G30" s="41"/>
      <c r="H30" s="41"/>
      <c r="I30" s="41"/>
      <c r="J30" s="41"/>
      <c r="K30" s="41"/>
    </row>
    <row r="31" spans="2:10" s="3" customFormat="1" ht="14.25" thickBot="1">
      <c r="B31" s="5"/>
      <c r="C31" s="8"/>
      <c r="D31" s="4"/>
      <c r="E31" s="5"/>
      <c r="F31" s="5"/>
      <c r="G31" s="8"/>
      <c r="H31" s="5"/>
      <c r="J31" s="8"/>
    </row>
    <row r="32" spans="2:10" s="3" customFormat="1" ht="18.75" customHeight="1" thickBot="1">
      <c r="B32" s="32" t="s">
        <v>20</v>
      </c>
      <c r="C32" s="14">
        <f>G18</f>
        <v>0</v>
      </c>
      <c r="D32" s="35" t="s">
        <v>1</v>
      </c>
      <c r="E32" s="36"/>
      <c r="F32" s="8" t="s">
        <v>22</v>
      </c>
      <c r="G32" s="14">
        <f>G28</f>
        <v>0</v>
      </c>
      <c r="H32" s="10" t="s">
        <v>0</v>
      </c>
      <c r="I32" s="31" t="s">
        <v>23</v>
      </c>
      <c r="J32" s="24">
        <f>C32-G32</f>
        <v>0</v>
      </c>
    </row>
    <row r="33" spans="4:8" s="3" customFormat="1" ht="25.5" customHeight="1">
      <c r="D33" s="4"/>
      <c r="H33" s="5"/>
    </row>
    <row r="34" spans="1:11" s="3" customFormat="1" ht="15">
      <c r="A34" s="37" t="s">
        <v>13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</row>
  </sheetData>
  <sheetProtection/>
  <mergeCells count="11">
    <mergeCell ref="B30:K30"/>
    <mergeCell ref="D32:E32"/>
    <mergeCell ref="A34:K34"/>
    <mergeCell ref="A2:K2"/>
    <mergeCell ref="A10:J10"/>
    <mergeCell ref="H18:I18"/>
    <mergeCell ref="D22:E22"/>
    <mergeCell ref="B16:I16"/>
    <mergeCell ref="B20:I20"/>
    <mergeCell ref="A24:D24"/>
    <mergeCell ref="B26:F26"/>
  </mergeCells>
  <printOptions/>
  <pageMargins left="0.31496062992125984" right="0.52" top="0.27" bottom="0.17" header="0.27" footer="0.23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studio</cp:lastModifiedBy>
  <cp:lastPrinted>2013-09-21T00:00:07Z</cp:lastPrinted>
  <dcterms:created xsi:type="dcterms:W3CDTF">2004-09-14T07:51:13Z</dcterms:created>
  <dcterms:modified xsi:type="dcterms:W3CDTF">2013-09-21T00:05:03Z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-11638251</vt:i4>
  </property>
  <property fmtid="{D5CDD505-2E9C-101B-9397-08002B2CF9AE}" pid="3" name="_EmailSubject">
    <vt:lpwstr/>
  </property>
  <property fmtid="{D5CDD505-2E9C-101B-9397-08002B2CF9AE}" pid="4" name="_AuthorEmail">
    <vt:lpwstr>seagull.miura@nifty.com</vt:lpwstr>
  </property>
  <property fmtid="{D5CDD505-2E9C-101B-9397-08002B2CF9AE}" pid="5" name="_AuthorEmailDisplayName">
    <vt:lpwstr>Hiroyuki Miura</vt:lpwstr>
  </property>
  <property fmtid="{D5CDD505-2E9C-101B-9397-08002B2CF9AE}" pid="6" name="_ReviewingToolsShownOnce">
    <vt:lpwstr/>
  </property>
</Properties>
</file>